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áklady_2022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<sst xmlns="http://schemas.openxmlformats.org/spreadsheetml/2006/main" count="52" uniqueCount="35">
  <si>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Počet obyvatel</t>
  </si>
  <si>
    <t>Rok</t>
  </si>
  <si>
    <t>2023
(2022+15%)</t>
  </si>
  <si>
    <t>Vztaženo na</t>
  </si>
  <si>
    <t>Os(byt)/Rok</t>
  </si>
  <si>
    <t>Os(byt)/Měs</t>
  </si>
  <si>
    <t>Náklad</t>
  </si>
  <si>
    <t>Teplá voda TUV</t>
  </si>
  <si>
    <t>os/dům</t>
  </si>
  <si>
    <t>Teplo UT</t>
  </si>
  <si>
    <t>byt</t>
  </si>
  <si>
    <t>Studená voda a stočné</t>
  </si>
  <si>
    <t>Odvoz domovního odpadu</t>
  </si>
  <si>
    <t>Úklid 1075-78</t>
  </si>
  <si>
    <t>Elektrika výtah 1075</t>
  </si>
  <si>
    <t>os/vchod</t>
  </si>
  <si>
    <t>Elektrika výtah 1076</t>
  </si>
  <si>
    <t>Elektrika výtah 1077</t>
  </si>
  <si>
    <t>Elektrika výtah 1078</t>
  </si>
  <si>
    <t>Elektrika režie 1075</t>
  </si>
  <si>
    <t>Elektrika režie 1076</t>
  </si>
  <si>
    <t>Elektrika režie 1077</t>
  </si>
  <si>
    <t>Elektrika režie 1078</t>
  </si>
  <si>
    <t>Schindler výtah 1075</t>
  </si>
  <si>
    <t>Schindler výtah 1076</t>
  </si>
  <si>
    <t>Schindler výtah 1077</t>
  </si>
  <si>
    <t>Schindler výtah 1078</t>
  </si>
  <si>
    <t>Telefon výtah</t>
  </si>
  <si>
    <t>Pojištění domu</t>
  </si>
  <si>
    <t>Daň z nemovitostí</t>
  </si>
  <si>
    <t>Celkem</t>
  </si>
  <si>
    <t>Počet osob v 1075</t>
  </si>
  <si>
    <t>Počet osob v 1076</t>
  </si>
  <si>
    <t>Počet osob v 1077</t>
  </si>
  <si>
    <t>Počet osob v 1078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</si>
</sst>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"/>
  </numFmts>
  <fonts count="6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20"/>
      <name val="Arial CE"/>
      <family val="0"/>
    </font>
    <font>
      <b/>
      <sz val="10"/>
      <name val="Arial CE"/>
      <family val="0"/>
    </font>
    <font>
      <b/>
      <sz val="13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center"/>
    </xf>
    <xf numFmtId="164" fontId="3" fillId="0" borderId="0" xfId="0" applyFont="1" applyFill="1" applyAlignment="1">
      <alignment horizontal="center"/>
    </xf>
    <xf numFmtId="164" fontId="3" fillId="0" borderId="0" xfId="0" applyFont="1" applyFill="1" applyAlignment="1">
      <alignment horizontal="center" wrapText="1"/>
    </xf>
    <xf numFmtId="164" fontId="0" fillId="0" borderId="0" xfId="0" applyFont="1" applyFill="1" applyAlignment="1">
      <alignment horizontal="center" wrapText="1"/>
    </xf>
    <xf numFmtId="164" fontId="0" fillId="0" borderId="0" xfId="0" applyFont="1" applyFill="1" applyAlignment="1">
      <alignment horizontal="left"/>
    </xf>
    <xf numFmtId="165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4" fontId="4" fillId="0" borderId="0" xfId="0" applyFont="1" applyFill="1" applyAlignment="1">
      <alignment horizontal="left"/>
    </xf>
    <xf numFmtId="165" fontId="4" fillId="0" borderId="0" xfId="0" applyNumberFormat="1" applyFont="1" applyFill="1" applyAlignment="1">
      <alignment horizontal="center"/>
    </xf>
    <xf numFmtId="164" fontId="4" fillId="0" borderId="0" xfId="0" applyFont="1" applyFill="1" applyAlignment="1">
      <alignment/>
    </xf>
    <xf numFmtId="166" fontId="4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164" fontId="5" fillId="0" borderId="0" xfId="0" applyFont="1" applyFill="1" applyAlignment="1">
      <alignment/>
    </xf>
    <xf numFmtId="164" fontId="5" fillId="0" borderId="0" xfId="0" applyFont="1" applyFill="1" applyAlignment="1">
      <alignment horizontal="center"/>
    </xf>
    <xf numFmtId="164" fontId="0" fillId="0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5"/>
  <sheetViews>
    <sheetView tabSelected="1" workbookViewId="0" topLeftCell="A1">
      <selection activeCell="G24" sqref="G24"/>
    </sheetView>
  </sheetViews>
  <sheetFormatPr defaultColWidth="9.00390625" defaultRowHeight="12.75" customHeight="1"/>
  <cols>
    <col min="1" max="1" width="22.125" style="1" customWidth="1"/>
    <col min="2" max="2" width="14.875" style="1" customWidth="1"/>
    <col min="3" max="3" width="15.00390625" style="1" customWidth="1"/>
    <col min="4" max="4" width="22.875" style="1" customWidth="1"/>
    <col min="5" max="5" width="12.50390625" style="1" customWidth="1"/>
    <col min="6" max="6" width="12.25390625" style="2" customWidth="1"/>
    <col min="7" max="7" width="12.50390625" style="2" customWidth="1"/>
    <col min="8" max="16384" width="9.00390625" style="1" customWidth="1"/>
  </cols>
  <sheetData>
    <row r="1" spans="1:7" s="3" customFormat="1" ht="27.75" customHeight="1">
      <c r="A1" s="3" t="s">
        <v>0</v>
      </c>
      <c r="D1" s="3">
        <v>158</v>
      </c>
      <c r="F1" s="4"/>
      <c r="G1" s="4"/>
    </row>
    <row r="2" spans="1:7" ht="59.25" customHeight="1">
      <c r="A2" s="5" t="s">
        <v>1</v>
      </c>
      <c r="B2" s="5">
        <v>2021</v>
      </c>
      <c r="C2" s="5">
        <v>2022</v>
      </c>
      <c r="D2" s="6" t="s">
        <v>2</v>
      </c>
      <c r="E2" s="7" t="s">
        <v>3</v>
      </c>
      <c r="F2" s="2" t="s">
        <v>4</v>
      </c>
      <c r="G2" s="2" t="s">
        <v>5</v>
      </c>
    </row>
    <row r="3" spans="1:4" ht="12.75" customHeight="1">
      <c r="A3" s="2" t="s">
        <v>6</v>
      </c>
      <c r="B3" s="2"/>
      <c r="C3" s="2"/>
      <c r="D3" s="2"/>
    </row>
    <row r="4" spans="1:7" ht="12.75" customHeight="1">
      <c r="A4" s="8" t="s">
        <v>7</v>
      </c>
      <c r="B4" s="9">
        <v>430495.85</v>
      </c>
      <c r="C4" s="9">
        <v>562044.82</v>
      </c>
      <c r="D4" s="9">
        <f aca="true" t="shared" si="0" ref="D4:D6">SUM(C4)*1.15</f>
        <v>646351.543</v>
      </c>
      <c r="E4" s="2" t="s">
        <v>8</v>
      </c>
      <c r="F4" s="10">
        <f>SUM(D4/$D$1)</f>
        <v>4090.832550632911</v>
      </c>
      <c r="G4" s="10">
        <f aca="true" t="shared" si="1" ref="G4:G23">SUM(F4/12)</f>
        <v>340.90271255274257</v>
      </c>
    </row>
    <row r="5" spans="1:7" ht="12.75" customHeight="1">
      <c r="A5" s="8" t="s">
        <v>9</v>
      </c>
      <c r="B5" s="9">
        <v>549096.46</v>
      </c>
      <c r="C5" s="9">
        <v>598895.35</v>
      </c>
      <c r="D5" s="9">
        <f t="shared" si="0"/>
        <v>688729.6525</v>
      </c>
      <c r="E5" s="2" t="s">
        <v>10</v>
      </c>
      <c r="F5" s="10">
        <f>SUM(D5/60)</f>
        <v>11478.827541666666</v>
      </c>
      <c r="G5" s="10">
        <f t="shared" si="1"/>
        <v>956.5689618055554</v>
      </c>
    </row>
    <row r="6" spans="1:7" ht="12.75" customHeight="1">
      <c r="A6" s="8" t="s">
        <v>11</v>
      </c>
      <c r="B6" s="9">
        <v>455752</v>
      </c>
      <c r="C6" s="9">
        <v>458013</v>
      </c>
      <c r="D6" s="9">
        <f t="shared" si="0"/>
        <v>526714.95</v>
      </c>
      <c r="E6" s="2" t="s">
        <v>8</v>
      </c>
      <c r="F6" s="10">
        <f aca="true" t="shared" si="2" ref="F6:F7">SUM(D6/$D$1)</f>
        <v>3333.638924050633</v>
      </c>
      <c r="G6" s="10">
        <f t="shared" si="1"/>
        <v>277.80324367088605</v>
      </c>
    </row>
    <row r="7" spans="1:7" ht="12.75" customHeight="1">
      <c r="A7" s="8" t="s">
        <v>12</v>
      </c>
      <c r="B7" s="9">
        <v>92922</v>
      </c>
      <c r="C7" s="9">
        <v>96910</v>
      </c>
      <c r="D7" s="9">
        <v>96910</v>
      </c>
      <c r="E7" s="2" t="s">
        <v>8</v>
      </c>
      <c r="F7" s="10">
        <f t="shared" si="2"/>
        <v>613.3544303797469</v>
      </c>
      <c r="G7" s="10">
        <f t="shared" si="1"/>
        <v>51.11286919831224</v>
      </c>
    </row>
    <row r="8" spans="1:7" ht="12.75" customHeight="1">
      <c r="A8" s="8" t="s">
        <v>13</v>
      </c>
      <c r="B8" s="9">
        <v>96000</v>
      </c>
      <c r="C8" s="9">
        <v>96000</v>
      </c>
      <c r="D8" s="9">
        <v>96000</v>
      </c>
      <c r="E8" s="2" t="s">
        <v>10</v>
      </c>
      <c r="F8" s="10">
        <f>SUM(D8/60)</f>
        <v>1600</v>
      </c>
      <c r="G8" s="10">
        <f t="shared" si="1"/>
        <v>133.33333333333334</v>
      </c>
    </row>
    <row r="9" spans="1:7" ht="12.75" customHeight="1">
      <c r="A9" s="8" t="s">
        <v>14</v>
      </c>
      <c r="B9" s="9">
        <v>6086</v>
      </c>
      <c r="C9" s="9">
        <v>7116</v>
      </c>
      <c r="D9" s="9">
        <v>7116</v>
      </c>
      <c r="E9" s="2" t="s">
        <v>15</v>
      </c>
      <c r="F9" s="10">
        <f aca="true" t="shared" si="3" ref="F9:F12">SUM(D9/B26)</f>
        <v>158.13333333333333</v>
      </c>
      <c r="G9" s="10">
        <f t="shared" si="1"/>
        <v>13.177777777777777</v>
      </c>
    </row>
    <row r="10" spans="1:7" ht="12.75" customHeight="1">
      <c r="A10" s="8" t="s">
        <v>16</v>
      </c>
      <c r="B10" s="9">
        <v>5426</v>
      </c>
      <c r="C10" s="9">
        <v>6542</v>
      </c>
      <c r="D10" s="9">
        <v>6542</v>
      </c>
      <c r="E10" s="2" t="s">
        <v>15</v>
      </c>
      <c r="F10" s="10">
        <f t="shared" si="3"/>
        <v>176.8108108108108</v>
      </c>
      <c r="G10" s="10">
        <f t="shared" si="1"/>
        <v>14.734234234234235</v>
      </c>
    </row>
    <row r="11" spans="1:7" ht="12.75" customHeight="1">
      <c r="A11" s="8" t="s">
        <v>17</v>
      </c>
      <c r="B11" s="9">
        <v>5811</v>
      </c>
      <c r="C11" s="9">
        <v>6683</v>
      </c>
      <c r="D11" s="9">
        <v>6683</v>
      </c>
      <c r="E11" s="2" t="s">
        <v>15</v>
      </c>
      <c r="F11" s="10">
        <f t="shared" si="3"/>
        <v>175.8684210526316</v>
      </c>
      <c r="G11" s="10">
        <f t="shared" si="1"/>
        <v>14.655701754385966</v>
      </c>
    </row>
    <row r="12" spans="1:7" ht="12.75" customHeight="1">
      <c r="A12" s="8" t="s">
        <v>18</v>
      </c>
      <c r="B12" s="9">
        <v>5338</v>
      </c>
      <c r="C12" s="9">
        <v>6230</v>
      </c>
      <c r="D12" s="9">
        <v>6230</v>
      </c>
      <c r="E12" s="2" t="s">
        <v>15</v>
      </c>
      <c r="F12" s="10">
        <f t="shared" si="3"/>
        <v>163.94736842105263</v>
      </c>
      <c r="G12" s="10">
        <f t="shared" si="1"/>
        <v>13.662280701754385</v>
      </c>
    </row>
    <row r="13" spans="1:7" ht="12.75" customHeight="1">
      <c r="A13" s="8" t="s">
        <v>19</v>
      </c>
      <c r="B13" s="9">
        <v>5166</v>
      </c>
      <c r="C13" s="9">
        <v>6028</v>
      </c>
      <c r="D13" s="9">
        <v>6028</v>
      </c>
      <c r="E13" s="2" t="s">
        <v>15</v>
      </c>
      <c r="F13" s="10">
        <f aca="true" t="shared" si="4" ref="F13:F16">SUM(D13/B26)</f>
        <v>133.95555555555555</v>
      </c>
      <c r="G13" s="10">
        <f t="shared" si="1"/>
        <v>11.162962962962963</v>
      </c>
    </row>
    <row r="14" spans="1:7" ht="12.75" customHeight="1">
      <c r="A14" s="8" t="s">
        <v>20</v>
      </c>
      <c r="B14" s="9">
        <v>5234</v>
      </c>
      <c r="C14" s="9">
        <v>5327</v>
      </c>
      <c r="D14" s="9">
        <v>5327</v>
      </c>
      <c r="E14" s="2" t="s">
        <v>15</v>
      </c>
      <c r="F14" s="10">
        <f t="shared" si="4"/>
        <v>143.97297297297297</v>
      </c>
      <c r="G14" s="10">
        <f t="shared" si="1"/>
        <v>11.997747747747747</v>
      </c>
    </row>
    <row r="15" spans="1:7" ht="12.75" customHeight="1">
      <c r="A15" s="8" t="s">
        <v>21</v>
      </c>
      <c r="B15" s="9">
        <v>6221</v>
      </c>
      <c r="C15" s="9">
        <v>6970</v>
      </c>
      <c r="D15" s="9">
        <v>6970</v>
      </c>
      <c r="E15" s="2" t="s">
        <v>15</v>
      </c>
      <c r="F15" s="10">
        <f t="shared" si="4"/>
        <v>183.42105263157896</v>
      </c>
      <c r="G15" s="10">
        <f t="shared" si="1"/>
        <v>15.285087719298247</v>
      </c>
    </row>
    <row r="16" spans="1:7" ht="12.75" customHeight="1">
      <c r="A16" s="8" t="s">
        <v>22</v>
      </c>
      <c r="B16" s="9">
        <v>4771</v>
      </c>
      <c r="C16" s="9">
        <v>5511</v>
      </c>
      <c r="D16" s="9">
        <v>5511</v>
      </c>
      <c r="E16" s="2" t="s">
        <v>15</v>
      </c>
      <c r="F16" s="10">
        <f t="shared" si="4"/>
        <v>145.02631578947367</v>
      </c>
      <c r="G16" s="10">
        <f t="shared" si="1"/>
        <v>12.085526315789473</v>
      </c>
    </row>
    <row r="17" spans="1:7" ht="12.75" customHeight="1">
      <c r="A17" s="8" t="s">
        <v>23</v>
      </c>
      <c r="B17" s="9">
        <v>14591.42</v>
      </c>
      <c r="C17" s="9">
        <v>11749.21</v>
      </c>
      <c r="D17" s="9">
        <f aca="true" t="shared" si="5" ref="D17:D20">SUM(C17)*1.15</f>
        <v>13511.591499999999</v>
      </c>
      <c r="E17" s="2" t="s">
        <v>15</v>
      </c>
      <c r="F17" s="10">
        <f aca="true" t="shared" si="6" ref="F17:F20">SUM(D17/B26)</f>
        <v>300.25758888888885</v>
      </c>
      <c r="G17" s="10">
        <f t="shared" si="1"/>
        <v>25.021465740740737</v>
      </c>
    </row>
    <row r="18" spans="1:7" ht="12.75" customHeight="1">
      <c r="A18" s="8" t="s">
        <v>24</v>
      </c>
      <c r="B18" s="9">
        <v>13429.92</v>
      </c>
      <c r="C18" s="9">
        <v>11749.21</v>
      </c>
      <c r="D18" s="9">
        <f t="shared" si="5"/>
        <v>13511.591499999999</v>
      </c>
      <c r="E18" s="2" t="s">
        <v>15</v>
      </c>
      <c r="F18" s="10">
        <f t="shared" si="6"/>
        <v>365.17814864864863</v>
      </c>
      <c r="G18" s="10">
        <f t="shared" si="1"/>
        <v>30.431512387387386</v>
      </c>
    </row>
    <row r="19" spans="1:7" ht="12.75" customHeight="1">
      <c r="A19" s="8" t="s">
        <v>25</v>
      </c>
      <c r="B19" s="9">
        <v>15023.24</v>
      </c>
      <c r="C19" s="9">
        <v>27577.78</v>
      </c>
      <c r="D19" s="9">
        <f t="shared" si="5"/>
        <v>31714.446999999996</v>
      </c>
      <c r="E19" s="2" t="s">
        <v>15</v>
      </c>
      <c r="F19" s="10">
        <f t="shared" si="6"/>
        <v>834.5907105263157</v>
      </c>
      <c r="G19" s="10">
        <f t="shared" si="1"/>
        <v>69.54922587719297</v>
      </c>
    </row>
    <row r="20" spans="1:7" ht="12.75" customHeight="1">
      <c r="A20" s="8" t="s">
        <v>26</v>
      </c>
      <c r="B20" s="9">
        <v>15023.24</v>
      </c>
      <c r="C20" s="9">
        <v>13116.56</v>
      </c>
      <c r="D20" s="9">
        <f t="shared" si="5"/>
        <v>15084.043999999998</v>
      </c>
      <c r="E20" s="2" t="s">
        <v>15</v>
      </c>
      <c r="F20" s="10">
        <f t="shared" si="6"/>
        <v>396.9485263157894</v>
      </c>
      <c r="G20" s="10">
        <f t="shared" si="1"/>
        <v>33.07904385964912</v>
      </c>
    </row>
    <row r="21" spans="1:7" ht="12.75" customHeight="1">
      <c r="A21" s="8" t="s">
        <v>27</v>
      </c>
      <c r="B21" s="9">
        <v>3071.11</v>
      </c>
      <c r="C21" s="9">
        <v>3071.11</v>
      </c>
      <c r="D21" s="9">
        <v>3071.11</v>
      </c>
      <c r="E21" s="2" t="s">
        <v>10</v>
      </c>
      <c r="F21" s="10">
        <f aca="true" t="shared" si="7" ref="F21:F23">SUM(D21/60)</f>
        <v>51.18516666666667</v>
      </c>
      <c r="G21" s="10">
        <f t="shared" si="1"/>
        <v>4.265430555555556</v>
      </c>
    </row>
    <row r="22" spans="1:7" ht="12.75" customHeight="1">
      <c r="A22" s="8" t="s">
        <v>28</v>
      </c>
      <c r="B22" s="9">
        <v>24365</v>
      </c>
      <c r="C22" s="9">
        <v>24365</v>
      </c>
      <c r="D22" s="9">
        <v>24365</v>
      </c>
      <c r="E22" s="2" t="s">
        <v>10</v>
      </c>
      <c r="F22" s="10">
        <f t="shared" si="7"/>
        <v>406.0833333333333</v>
      </c>
      <c r="G22" s="10">
        <f t="shared" si="1"/>
        <v>33.84027777777778</v>
      </c>
    </row>
    <row r="23" spans="1:7" ht="12.75" customHeight="1">
      <c r="A23" s="8" t="s">
        <v>29</v>
      </c>
      <c r="B23" s="9">
        <v>30686</v>
      </c>
      <c r="C23" s="9">
        <v>30686</v>
      </c>
      <c r="D23" s="9">
        <v>30686</v>
      </c>
      <c r="E23" s="2" t="s">
        <v>10</v>
      </c>
      <c r="F23" s="10">
        <f t="shared" si="7"/>
        <v>511.43333333333334</v>
      </c>
      <c r="G23" s="10">
        <f t="shared" si="1"/>
        <v>42.61944444444445</v>
      </c>
    </row>
    <row r="24" spans="1:7" s="13" customFormat="1" ht="21.75" customHeight="1">
      <c r="A24" s="11" t="s">
        <v>30</v>
      </c>
      <c r="B24" s="12">
        <f>SUM(B4:B23)</f>
        <v>1784509.2400000002</v>
      </c>
      <c r="C24" s="12">
        <f>SUM(C4:C23)</f>
        <v>1984585.04</v>
      </c>
      <c r="D24" s="12">
        <f>SUM(D4:D23)</f>
        <v>2237056.9295</v>
      </c>
      <c r="F24" s="14"/>
      <c r="G24" s="14"/>
    </row>
    <row r="25" spans="6:7" ht="12.75" customHeight="1">
      <c r="F25" s="10"/>
      <c r="G25" s="10"/>
    </row>
    <row r="26" spans="1:7" ht="12.75" customHeight="1">
      <c r="A26" s="1" t="s">
        <v>31</v>
      </c>
      <c r="B26" s="1">
        <v>45</v>
      </c>
      <c r="E26" s="15"/>
      <c r="F26" s="10"/>
      <c r="G26" s="16"/>
    </row>
    <row r="27" spans="1:7" ht="12.75" customHeight="1">
      <c r="A27" s="1" t="s">
        <v>32</v>
      </c>
      <c r="B27" s="1">
        <v>37</v>
      </c>
      <c r="E27" s="15"/>
      <c r="F27" s="10"/>
      <c r="G27" s="16"/>
    </row>
    <row r="28" spans="1:7" ht="12.75" customHeight="1">
      <c r="A28" s="1" t="s">
        <v>33</v>
      </c>
      <c r="B28" s="1">
        <v>38</v>
      </c>
      <c r="E28" s="15"/>
      <c r="F28" s="10"/>
      <c r="G28" s="16"/>
    </row>
    <row r="29" spans="1:7" ht="12.75" customHeight="1">
      <c r="A29" s="1" t="s">
        <v>34</v>
      </c>
      <c r="B29" s="1">
        <v>38</v>
      </c>
      <c r="E29" s="15"/>
      <c r="F29" s="10"/>
      <c r="G29" s="16"/>
    </row>
    <row r="30" spans="5:9" ht="12.75" customHeight="1">
      <c r="E30" s="15"/>
      <c r="F30" s="10"/>
      <c r="I30" s="15"/>
    </row>
    <row r="31" spans="3:9" ht="12.75" customHeight="1">
      <c r="C31" s="17"/>
      <c r="I31" s="15"/>
    </row>
    <row r="33" spans="6:11" s="18" customFormat="1" ht="23.25" customHeight="1">
      <c r="F33" s="19"/>
      <c r="G33" s="19"/>
      <c r="K33" s="1"/>
    </row>
    <row r="34" ht="12.75" customHeight="1">
      <c r="G34" s="10"/>
    </row>
    <row r="35" ht="12.75" customHeight="1">
      <c r="G35" s="10"/>
    </row>
    <row r="36" spans="6:7" ht="12.75" customHeight="1">
      <c r="F36" s="10"/>
      <c r="G36" s="10"/>
    </row>
    <row r="37" ht="12.75" customHeight="1">
      <c r="G37" s="10"/>
    </row>
    <row r="38" spans="5:7" ht="12.75" customHeight="1">
      <c r="E38" s="20"/>
      <c r="G38" s="10"/>
    </row>
    <row r="39" spans="5:7" ht="12.75" customHeight="1">
      <c r="E39" s="20"/>
      <c r="G39" s="10"/>
    </row>
    <row r="40" ht="12.75" customHeight="1">
      <c r="G40" s="10"/>
    </row>
    <row r="41" ht="12.75" customHeight="1">
      <c r="G41" s="10"/>
    </row>
    <row r="42" ht="12.75" customHeight="1">
      <c r="G42" s="10"/>
    </row>
    <row r="43" spans="6:7" ht="12.75" customHeight="1">
      <c r="F43" s="10"/>
      <c r="G43" s="10"/>
    </row>
    <row r="46" ht="12.75" customHeight="1">
      <c r="G46" s="10"/>
    </row>
    <row r="47" spans="2:7" ht="12.75" customHeight="1">
      <c r="B47" s="17"/>
      <c r="G47" s="10"/>
    </row>
    <row r="48" spans="6:7" ht="12.75" customHeight="1">
      <c r="F48" s="10"/>
      <c r="G48" s="10"/>
    </row>
    <row r="49" ht="12.75" customHeight="1">
      <c r="G49" s="10"/>
    </row>
    <row r="50" spans="2:7" ht="12.75" customHeight="1">
      <c r="B50" s="17"/>
      <c r="E50" s="20"/>
      <c r="F50" s="16"/>
      <c r="G50" s="10"/>
    </row>
    <row r="51" spans="5:10" ht="12.75" customHeight="1">
      <c r="E51" s="20"/>
      <c r="G51" s="10"/>
      <c r="J51" s="15"/>
    </row>
    <row r="52" spans="2:7" ht="12.75" customHeight="1">
      <c r="B52" s="17"/>
      <c r="F52" s="16"/>
      <c r="G52" s="10"/>
    </row>
    <row r="53" spans="2:7" ht="12.75" customHeight="1">
      <c r="B53" s="17"/>
      <c r="F53" s="16"/>
      <c r="G53" s="10"/>
    </row>
    <row r="54" spans="2:7" ht="12.75" customHeight="1">
      <c r="B54" s="17"/>
      <c r="F54" s="16"/>
      <c r="G54" s="10"/>
    </row>
    <row r="55" spans="6:7" ht="12.75" customHeight="1">
      <c r="F55" s="10"/>
      <c r="G55" s="10"/>
    </row>
    <row r="56" ht="12.75" customHeight="1">
      <c r="G56" s="10"/>
    </row>
    <row r="57" ht="12.75" customHeight="1">
      <c r="G57" s="10"/>
    </row>
    <row r="58" ht="12.75" customHeight="1">
      <c r="G58" s="10"/>
    </row>
    <row r="59" spans="2:7" ht="12.75" customHeight="1">
      <c r="B59" s="17"/>
      <c r="G59" s="10"/>
    </row>
    <row r="60" spans="6:7" ht="12.75" customHeight="1">
      <c r="F60" s="10"/>
      <c r="G60" s="10"/>
    </row>
    <row r="61" ht="12.75" customHeight="1">
      <c r="G61" s="10"/>
    </row>
    <row r="62" spans="2:7" ht="12.75" customHeight="1">
      <c r="B62" s="17"/>
      <c r="E62" s="20"/>
      <c r="F62" s="16"/>
      <c r="G62" s="10"/>
    </row>
    <row r="63" spans="5:7" ht="12.75" customHeight="1">
      <c r="E63" s="20"/>
      <c r="G63" s="10"/>
    </row>
    <row r="64" spans="2:7" ht="12.75" customHeight="1">
      <c r="B64" s="17"/>
      <c r="F64" s="16"/>
      <c r="G64" s="10"/>
    </row>
    <row r="65" spans="2:7" ht="12.75" customHeight="1">
      <c r="B65" s="17"/>
      <c r="F65" s="16"/>
      <c r="G65" s="10"/>
    </row>
    <row r="66" spans="2:7" ht="12.75" customHeight="1">
      <c r="B66" s="17"/>
      <c r="F66" s="16"/>
      <c r="G66" s="10"/>
    </row>
    <row r="67" spans="6:7" ht="12.75" customHeight="1">
      <c r="F67" s="10"/>
      <c r="G67" s="10"/>
    </row>
    <row r="68" ht="12.75" customHeight="1">
      <c r="G68" s="10"/>
    </row>
    <row r="69" ht="12.75" customHeight="1">
      <c r="G69" s="10"/>
    </row>
    <row r="70" ht="12.75" customHeight="1">
      <c r="G70" s="10"/>
    </row>
    <row r="71" ht="12.75" customHeight="1">
      <c r="G71" s="10"/>
    </row>
    <row r="72" spans="2:7" ht="12.75" customHeight="1">
      <c r="B72" s="17"/>
      <c r="G72" s="10"/>
    </row>
    <row r="73" spans="6:7" ht="12.75" customHeight="1">
      <c r="F73" s="10"/>
      <c r="G73" s="10"/>
    </row>
    <row r="74" ht="12.75" customHeight="1">
      <c r="G74" s="10"/>
    </row>
    <row r="75" spans="2:7" ht="12.75" customHeight="1">
      <c r="B75" s="17"/>
      <c r="E75" s="20"/>
      <c r="F75" s="16"/>
      <c r="G75" s="10"/>
    </row>
    <row r="76" spans="5:7" ht="12.75" customHeight="1">
      <c r="E76" s="20"/>
      <c r="G76" s="10"/>
    </row>
    <row r="77" spans="2:7" ht="12.75" customHeight="1">
      <c r="B77" s="17"/>
      <c r="F77" s="16"/>
      <c r="G77" s="10"/>
    </row>
    <row r="78" spans="2:7" ht="12.75" customHeight="1">
      <c r="B78" s="17"/>
      <c r="F78" s="16"/>
      <c r="G78" s="10"/>
    </row>
    <row r="79" spans="2:7" ht="12.75" customHeight="1">
      <c r="B79" s="17"/>
      <c r="F79" s="16"/>
      <c r="G79" s="10"/>
    </row>
    <row r="80" spans="6:7" ht="12.75" customHeight="1">
      <c r="F80" s="10"/>
      <c r="G80" s="10"/>
    </row>
    <row r="81" ht="12.75" customHeight="1">
      <c r="G81" s="10"/>
    </row>
    <row r="82" ht="12.75" customHeight="1">
      <c r="G82" s="10"/>
    </row>
    <row r="83" ht="12.75" customHeight="1">
      <c r="G83" s="10"/>
    </row>
    <row r="84" ht="12.75" customHeight="1">
      <c r="G84" s="10"/>
    </row>
    <row r="85" spans="2:7" ht="12.75" customHeight="1">
      <c r="B85" s="17"/>
      <c r="G85" s="10"/>
    </row>
    <row r="86" spans="6:7" ht="12.75" customHeight="1">
      <c r="F86" s="10"/>
      <c r="G86" s="10"/>
    </row>
    <row r="87" ht="12.75" customHeight="1">
      <c r="G87" s="10"/>
    </row>
    <row r="88" spans="2:7" ht="12.75" customHeight="1">
      <c r="B88" s="17"/>
      <c r="F88" s="16"/>
      <c r="G88" s="10"/>
    </row>
    <row r="89" ht="12.75" customHeight="1">
      <c r="G89" s="10"/>
    </row>
    <row r="90" spans="2:7" ht="12.75" customHeight="1">
      <c r="B90" s="17"/>
      <c r="F90" s="16"/>
      <c r="G90" s="10"/>
    </row>
    <row r="91" spans="2:7" ht="12.75" customHeight="1">
      <c r="B91" s="17"/>
      <c r="F91" s="16"/>
      <c r="G91" s="10"/>
    </row>
    <row r="92" spans="2:7" ht="12.75" customHeight="1">
      <c r="B92" s="17"/>
      <c r="F92" s="16"/>
      <c r="G92" s="10"/>
    </row>
    <row r="93" spans="6:7" ht="12.75" customHeight="1">
      <c r="F93" s="10"/>
      <c r="G93" s="10"/>
    </row>
    <row r="94" ht="12.75" customHeight="1">
      <c r="E94" s="15"/>
    </row>
    <row r="95" ht="12.75" customHeight="1">
      <c r="E95" s="15"/>
    </row>
    <row r="96" ht="12.75" customHeight="1">
      <c r="E96" s="15"/>
    </row>
    <row r="97" ht="12.75" customHeight="1">
      <c r="E97" s="15"/>
    </row>
    <row r="98" ht="12.75" customHeight="1">
      <c r="E98" s="15"/>
    </row>
    <row r="99" ht="12.75" customHeight="1">
      <c r="E99" s="15"/>
    </row>
    <row r="100" ht="12.75" customHeight="1">
      <c r="E100" s="15"/>
    </row>
    <row r="101" ht="12.75" customHeight="1">
      <c r="E101" s="15"/>
    </row>
    <row r="102" ht="12.75" customHeight="1">
      <c r="E102" s="15"/>
    </row>
    <row r="103" ht="12.75" customHeight="1">
      <c r="E103" s="15"/>
    </row>
    <row r="104" ht="12.75" customHeight="1">
      <c r="E104" s="15"/>
    </row>
    <row r="105" ht="12.75" customHeight="1">
      <c r="E105" s="15"/>
    </row>
    <row r="106" ht="12.75" customHeight="1">
      <c r="E106" s="15"/>
    </row>
    <row r="107" ht="12.75" customHeight="1">
      <c r="E107" s="15"/>
    </row>
    <row r="108" ht="12.75" customHeight="1">
      <c r="E108" s="15"/>
    </row>
    <row r="109" ht="12.75" customHeight="1">
      <c r="E109" s="15"/>
    </row>
    <row r="110" ht="12.75" customHeight="1">
      <c r="E110" s="15"/>
    </row>
    <row r="111" ht="12.75" customHeight="1">
      <c r="E111" s="15"/>
    </row>
    <row r="112" ht="12.75" customHeight="1">
      <c r="E112" s="15"/>
    </row>
    <row r="113" ht="12.75" customHeight="1">
      <c r="E113" s="15"/>
    </row>
    <row r="114" ht="12.75" customHeight="1">
      <c r="E114" s="15"/>
    </row>
    <row r="115" ht="12.75" customHeight="1">
      <c r="E115" s="15"/>
    </row>
    <row r="116" ht="12.75" customHeight="1">
      <c r="E116" s="15"/>
    </row>
    <row r="117" ht="12.75" customHeight="1">
      <c r="E117" s="15"/>
    </row>
    <row r="118" ht="12.75" customHeight="1">
      <c r="E118" s="15"/>
    </row>
    <row r="119" ht="12.75" customHeight="1">
      <c r="E119" s="15"/>
    </row>
    <row r="120" ht="12.75" customHeight="1">
      <c r="E120" s="15"/>
    </row>
    <row r="121" ht="12.75" customHeight="1">
      <c r="E121" s="15"/>
    </row>
    <row r="122" ht="12.75" customHeight="1">
      <c r="E122" s="15"/>
    </row>
    <row r="123" ht="12.75" customHeight="1">
      <c r="E123" s="15"/>
    </row>
    <row r="124" ht="12.75" customHeight="1">
      <c r="E124" s="15"/>
    </row>
    <row r="125" ht="12.75" customHeight="1">
      <c r="E125" s="15"/>
    </row>
    <row r="126" ht="12.75" customHeight="1">
      <c r="E126" s="15"/>
    </row>
    <row r="127" ht="12.75" customHeight="1">
      <c r="E127" s="15"/>
    </row>
    <row r="128" ht="12.75" customHeight="1">
      <c r="E128" s="15"/>
    </row>
    <row r="129" ht="12.75" customHeight="1">
      <c r="E129" s="15"/>
    </row>
    <row r="130" ht="12.75" customHeight="1">
      <c r="E130" s="15"/>
    </row>
    <row r="131" ht="12.75" customHeight="1">
      <c r="E131" s="15"/>
    </row>
    <row r="132" ht="12.75" customHeight="1">
      <c r="E132" s="15"/>
    </row>
    <row r="133" ht="12.75" customHeight="1">
      <c r="E133" s="15"/>
    </row>
    <row r="134" ht="12.75" customHeight="1">
      <c r="E134" s="15"/>
    </row>
    <row r="135" ht="12.75" customHeight="1">
      <c r="E135" s="15"/>
    </row>
    <row r="136" ht="12.75" customHeight="1">
      <c r="E136" s="15"/>
    </row>
    <row r="137" ht="12.75" customHeight="1">
      <c r="E137" s="15"/>
    </row>
    <row r="138" ht="12.75" customHeight="1">
      <c r="E138" s="15"/>
    </row>
    <row r="139" ht="12.75" customHeight="1">
      <c r="E139" s="15"/>
    </row>
    <row r="140" ht="12.75" customHeight="1">
      <c r="E140" s="15"/>
    </row>
    <row r="141" ht="12.75" customHeight="1">
      <c r="E141" s="15"/>
    </row>
    <row r="142" ht="12.75" customHeight="1">
      <c r="E142" s="15"/>
    </row>
    <row r="143" ht="12.75" customHeight="1">
      <c r="E143" s="15"/>
    </row>
    <row r="144" ht="12.75" customHeight="1">
      <c r="E144" s="15"/>
    </row>
    <row r="145" ht="12.75" customHeight="1">
      <c r="E145" s="15"/>
    </row>
    <row r="146" ht="12.75" customHeight="1">
      <c r="E146" s="15"/>
    </row>
    <row r="147" ht="12.75" customHeight="1">
      <c r="E147" s="15"/>
    </row>
    <row r="148" ht="12.75" customHeight="1">
      <c r="E148" s="15"/>
    </row>
    <row r="149" ht="12.75" customHeight="1">
      <c r="E149" s="15"/>
    </row>
    <row r="150" ht="12.75" customHeight="1">
      <c r="E150" s="15"/>
    </row>
    <row r="151" ht="12.75" customHeight="1">
      <c r="E151" s="15"/>
    </row>
    <row r="152" ht="12.75" customHeight="1">
      <c r="E152" s="15"/>
    </row>
    <row r="153" ht="12.75" customHeight="1">
      <c r="E153" s="15"/>
    </row>
    <row r="154" ht="12.75" customHeight="1">
      <c r="E154" s="15"/>
    </row>
    <row r="155" ht="12.75" customHeight="1">
      <c r="E155" s="15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Macháček</dc:creator>
  <cp:keywords/>
  <dc:description/>
  <cp:lastModifiedBy/>
  <dcterms:created xsi:type="dcterms:W3CDTF">2023-03-30T15:20:37Z</dcterms:created>
  <dcterms:modified xsi:type="dcterms:W3CDTF">2023-10-12T17:21:56Z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